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0" windowWidth="13260" windowHeight="8330" activeTab="1"/>
  </bookViews>
  <sheets>
    <sheet name="Conversion" sheetId="1" r:id="rId1"/>
    <sheet name="Correction Factors" sheetId="2" r:id="rId2"/>
  </sheets>
  <definedNames/>
  <calcPr fullCalcOnLoad="1"/>
</workbook>
</file>

<file path=xl/sharedStrings.xml><?xml version="1.0" encoding="utf-8"?>
<sst xmlns="http://schemas.openxmlformats.org/spreadsheetml/2006/main" count="44" uniqueCount="31">
  <si>
    <t>API Conversion Table</t>
  </si>
  <si>
    <t>Enter API Gravity of Product To Be Converted :</t>
  </si>
  <si>
    <t>Enter Gallons of Product to be converted to Lbs :</t>
  </si>
  <si>
    <t>Total Lbs of Product :</t>
  </si>
  <si>
    <t>Enter Weight of Product to be converted to Gallons :</t>
  </si>
  <si>
    <t>SPECIFIC GRAVITY Conversion Table</t>
  </si>
  <si>
    <t>Enter Specific Gravity of Product To Be Converted :</t>
  </si>
  <si>
    <t>The Weight in Lbs Per Gallon at 60 Degrees F :</t>
  </si>
  <si>
    <t>Steps:</t>
  </si>
  <si>
    <t>2. Enter measured value above</t>
  </si>
  <si>
    <t>3. Enter gallons to be converted to lbs or</t>
  </si>
  <si>
    <t>4. Enter total Lbs to be converted to gallons</t>
  </si>
  <si>
    <t>Total gallons of Product :</t>
  </si>
  <si>
    <t>1. Enter specific gravity as measured from an "Specific Gravity Hydrometer"</t>
  </si>
  <si>
    <t>1. Enter API gravity as measured from an "API Gravity Hydrometer"</t>
  </si>
  <si>
    <t>API Correction Factors for Gasoline/No. 2 Diesel</t>
  </si>
  <si>
    <t>Temperature Deg F</t>
  </si>
  <si>
    <t>Correction Factor  (Gasoline)</t>
  </si>
  <si>
    <t>Correction Factor  (#2 Diesel)</t>
  </si>
  <si>
    <t xml:space="preserve">If the product is at temperature other than 60 degress F the volume (gallons) or weight (lbs) must be adjusted back to 60 degrees.  Factors for adjusting </t>
  </si>
  <si>
    <t>gasoline or diesel are included on "Correction Factors" worksheet.</t>
  </si>
  <si>
    <t>Enter Temperature</t>
  </si>
  <si>
    <t>Gasoline</t>
  </si>
  <si>
    <t>Diesel</t>
  </si>
  <si>
    <t>Enter Gross Gallons</t>
  </si>
  <si>
    <t xml:space="preserve">Net Gallons @ 60 </t>
  </si>
  <si>
    <t>Correction Factor</t>
  </si>
  <si>
    <t>Enter Net Gallons</t>
  </si>
  <si>
    <t xml:space="preserve">Gross Gallons </t>
  </si>
  <si>
    <t>Temperature Correction (Net)</t>
  </si>
  <si>
    <t>Temperature Correction (Gross)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</si>
</sst>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0000000"/>
    <numFmt numFmtId="170" formatCode="0.0000000"/>
  </numFmts>
  <fonts count="45">
    <font>
      <sz val="10"/>
      <name val="Arial"/>
      <family val="0"/>
    </font>
    <font>
      <sz val="8"/>
      <name val="Arial"/>
      <family val="2"/>
    </font>
    <font>
      <b/>
      <sz val="10"/>
      <name val="Arial"/>
      <family val="2"/>
    </font>
    <font>
      <sz val="14"/>
      <name val="Arial"/>
      <family val="2"/>
    </font>
    <font>
      <sz val="10"/>
      <color indexed="11"/>
      <name val="Arial"/>
      <family val="2"/>
    </font>
    <font>
      <sz val="10"/>
      <color indexed="40"/>
      <name val="Arial"/>
      <family val="2"/>
    </font>
    <font>
      <b/>
      <sz val="14"/>
      <color indexed="10"/>
      <name val="Arial"/>
      <family val="2"/>
    </font>
    <font>
      <b/>
      <sz val="18"/>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8"/>
        <bgColor indexed="64"/>
      </patternFill>
    </fill>
    <fill>
      <patternFill patternType="solid">
        <fgColor rgb="FF92D050"/>
        <bgColor indexed="64"/>
      </patternFill>
    </fill>
    <fill>
      <patternFill patternType="solid">
        <fgColor indexed="47"/>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color indexed="63"/>
      </bottom>
    </border>
    <border>
      <left style="double"/>
      <right style="thin"/>
      <top style="double"/>
      <bottom style="thin"/>
    </border>
    <border>
      <left style="double"/>
      <right style="thin"/>
      <top style="thin"/>
      <bottom style="double"/>
    </border>
    <border>
      <left>
        <color indexed="63"/>
      </left>
      <right style="double"/>
      <top style="thin"/>
      <bottom style="double"/>
    </border>
    <border>
      <left style="double"/>
      <right style="double"/>
      <top style="double"/>
      <bottom style="double"/>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style="thin"/>
      <top style="double"/>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Alignment="1">
      <alignment/>
    </xf>
    <xf numFmtId="0" fontId="0" fillId="0" borderId="0" xfId="0" applyAlignment="1">
      <alignment horizontal="left" vertical="center"/>
    </xf>
    <xf numFmtId="0" fontId="4" fillId="0" borderId="0" xfId="0" applyFont="1" applyAlignment="1">
      <alignment/>
    </xf>
    <xf numFmtId="0" fontId="5" fillId="0" borderId="0" xfId="0" applyFont="1" applyAlignment="1">
      <alignment/>
    </xf>
    <xf numFmtId="0" fontId="3" fillId="33" borderId="10" xfId="0" applyFont="1" applyFill="1" applyBorder="1" applyAlignment="1" applyProtection="1">
      <alignment horizontal="center" vertical="center"/>
      <protection locked="0"/>
    </xf>
    <xf numFmtId="0" fontId="0" fillId="0" borderId="0" xfId="0" applyAlignment="1" applyProtection="1">
      <alignment/>
      <protection/>
    </xf>
    <xf numFmtId="0" fontId="2" fillId="0" borderId="11" xfId="0" applyFont="1" applyFill="1" applyBorder="1" applyAlignment="1" applyProtection="1">
      <alignment horizontal="right" vertical="center"/>
      <protection/>
    </xf>
    <xf numFmtId="0" fontId="2" fillId="0" borderId="12" xfId="0" applyFont="1" applyFill="1" applyBorder="1" applyAlignment="1" applyProtection="1">
      <alignment horizontal="right" vertical="center"/>
      <protection/>
    </xf>
    <xf numFmtId="167" fontId="3"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1" fillId="0" borderId="0" xfId="0" applyFont="1" applyAlignment="1">
      <alignment/>
    </xf>
    <xf numFmtId="0" fontId="1" fillId="0" borderId="14" xfId="0" applyFont="1" applyBorder="1" applyAlignment="1">
      <alignment horizontal="center" vertical="center" wrapText="1"/>
    </xf>
    <xf numFmtId="0" fontId="0" fillId="0" borderId="11" xfId="0" applyBorder="1" applyAlignment="1">
      <alignment horizontal="center"/>
    </xf>
    <xf numFmtId="166" fontId="0" fillId="0" borderId="15" xfId="0" applyNumberFormat="1" applyBorder="1" applyAlignment="1">
      <alignment horizontal="center"/>
    </xf>
    <xf numFmtId="166" fontId="0" fillId="0" borderId="16" xfId="0" applyNumberFormat="1" applyBorder="1" applyAlignment="1">
      <alignment horizontal="center"/>
    </xf>
    <xf numFmtId="0" fontId="0" fillId="0" borderId="17" xfId="0" applyBorder="1" applyAlignment="1">
      <alignment horizontal="center"/>
    </xf>
    <xf numFmtId="166" fontId="0" fillId="0" borderId="18" xfId="0" applyNumberFormat="1" applyBorder="1" applyAlignment="1">
      <alignment horizontal="center"/>
    </xf>
    <xf numFmtId="166" fontId="0" fillId="0" borderId="19" xfId="0" applyNumberFormat="1" applyBorder="1" applyAlignment="1">
      <alignment horizontal="center"/>
    </xf>
    <xf numFmtId="0" fontId="0" fillId="0" borderId="12" xfId="0" applyBorder="1" applyAlignment="1">
      <alignment horizontal="center"/>
    </xf>
    <xf numFmtId="166" fontId="0" fillId="0" borderId="20" xfId="0" applyNumberFormat="1" applyBorder="1" applyAlignment="1">
      <alignment horizontal="center"/>
    </xf>
    <xf numFmtId="166" fontId="0" fillId="0" borderId="21" xfId="0" applyNumberFormat="1" applyBorder="1" applyAlignment="1">
      <alignment horizontal="center"/>
    </xf>
    <xf numFmtId="164" fontId="6" fillId="34" borderId="13" xfId="0" applyNumberFormat="1" applyFont="1" applyFill="1" applyBorder="1" applyAlignment="1" applyProtection="1">
      <alignment horizontal="center" vertical="center"/>
      <protection/>
    </xf>
    <xf numFmtId="167" fontId="6" fillId="34" borderId="13" xfId="0" applyNumberFormat="1" applyFont="1" applyFill="1" applyBorder="1" applyAlignment="1" applyProtection="1">
      <alignment horizontal="center" vertical="center"/>
      <protection/>
    </xf>
    <xf numFmtId="0" fontId="0" fillId="35" borderId="18" xfId="0" applyFill="1" applyBorder="1" applyAlignment="1" applyProtection="1">
      <alignment/>
      <protection locked="0"/>
    </xf>
    <xf numFmtId="0" fontId="0" fillId="35" borderId="19" xfId="0" applyFill="1" applyBorder="1" applyAlignment="1" applyProtection="1">
      <alignment/>
      <protection locked="0"/>
    </xf>
    <xf numFmtId="0" fontId="0" fillId="36" borderId="22" xfId="0" applyFill="1" applyBorder="1" applyAlignment="1" applyProtection="1">
      <alignment/>
      <protection/>
    </xf>
    <xf numFmtId="0" fontId="0" fillId="36" borderId="23" xfId="0" applyFill="1" applyBorder="1" applyAlignment="1" applyProtection="1">
      <alignment/>
      <protection/>
    </xf>
    <xf numFmtId="0" fontId="0" fillId="37" borderId="15" xfId="0" applyFill="1" applyBorder="1" applyAlignment="1" applyProtection="1">
      <alignment horizontal="center"/>
      <protection/>
    </xf>
    <xf numFmtId="0" fontId="0" fillId="37" borderId="16" xfId="0" applyFill="1" applyBorder="1" applyAlignment="1" applyProtection="1">
      <alignment horizontal="center"/>
      <protection/>
    </xf>
    <xf numFmtId="0" fontId="0" fillId="37" borderId="17" xfId="0" applyFill="1" applyBorder="1" applyAlignment="1" applyProtection="1">
      <alignment/>
      <protection/>
    </xf>
    <xf numFmtId="0" fontId="0" fillId="37" borderId="18" xfId="0" applyFill="1" applyBorder="1" applyAlignment="1" applyProtection="1">
      <alignment/>
      <protection/>
    </xf>
    <xf numFmtId="0" fontId="0" fillId="36" borderId="17" xfId="0" applyFill="1" applyBorder="1" applyAlignment="1" applyProtection="1">
      <alignment/>
      <protection/>
    </xf>
    <xf numFmtId="0" fontId="0" fillId="36" borderId="18" xfId="0" applyFill="1" applyBorder="1" applyAlignment="1" applyProtection="1">
      <alignment/>
      <protection/>
    </xf>
    <xf numFmtId="167" fontId="0" fillId="36" borderId="19" xfId="0" applyNumberFormat="1" applyFill="1" applyBorder="1" applyAlignment="1" applyProtection="1">
      <alignment/>
      <protection/>
    </xf>
    <xf numFmtId="0" fontId="0" fillId="36" borderId="12" xfId="0" applyFill="1" applyBorder="1" applyAlignment="1" applyProtection="1">
      <alignment/>
      <protection/>
    </xf>
    <xf numFmtId="0" fontId="0" fillId="36" borderId="20" xfId="0" applyFill="1" applyBorder="1" applyAlignment="1" applyProtection="1">
      <alignment/>
      <protection/>
    </xf>
    <xf numFmtId="164" fontId="0" fillId="36" borderId="20" xfId="0" applyNumberFormat="1" applyFill="1" applyBorder="1" applyAlignment="1" applyProtection="1">
      <alignment/>
      <protection/>
    </xf>
    <xf numFmtId="164" fontId="0" fillId="36" borderId="21" xfId="0" applyNumberFormat="1" applyFill="1" applyBorder="1" applyAlignment="1" applyProtection="1">
      <alignment/>
      <protection/>
    </xf>
    <xf numFmtId="0" fontId="7" fillId="36" borderId="24" xfId="0" applyFont="1" applyFill="1" applyBorder="1" applyAlignment="1" applyProtection="1">
      <alignment horizontal="center" vertical="center"/>
      <protection/>
    </xf>
    <xf numFmtId="0" fontId="7" fillId="36" borderId="25" xfId="0" applyFont="1" applyFill="1" applyBorder="1" applyAlignment="1" applyProtection="1">
      <alignment horizontal="center" vertical="center"/>
      <protection/>
    </xf>
    <xf numFmtId="0" fontId="8" fillId="36" borderId="24"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25" xfId="0" applyFont="1" applyFill="1" applyBorder="1" applyAlignment="1">
      <alignment horizontal="center" vertical="center"/>
    </xf>
    <xf numFmtId="0" fontId="9" fillId="36" borderId="24" xfId="0"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5"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10</xdr:row>
      <xdr:rowOff>9525</xdr:rowOff>
    </xdr:from>
    <xdr:to>
      <xdr:col>12</xdr:col>
      <xdr:colOff>600075</xdr:colOff>
      <xdr:row>21</xdr:row>
      <xdr:rowOff>0</xdr:rowOff>
    </xdr:to>
    <xdr:sp>
      <xdr:nvSpPr>
        <xdr:cNvPr id="1" name="TextBox 2"/>
        <xdr:cNvSpPr txBox="1">
          <a:spLocks noChangeArrowheads="1"/>
        </xdr:cNvSpPr>
      </xdr:nvSpPr>
      <xdr:spPr>
        <a:xfrm>
          <a:off x="3457575" y="1847850"/>
          <a:ext cx="5429250"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Using</a:t>
          </a:r>
          <a:r>
            <a:rPr lang="en-US" cap="none" sz="1100" b="0" i="0" u="none" baseline="0">
              <a:solidFill>
                <a:srgbClr val="000000"/>
              </a:solidFill>
              <a:latin typeface="Calibri"/>
              <a:ea typeface="Calibri"/>
              <a:cs typeface="Calibri"/>
            </a:rPr>
            <a:t> green highlighted cells above , key in the gallons to be corrected.  Then key in the temperature used for your adjustment.  The API correction factor and corrected gallons will display in the bottom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The numbers calculated above are strickly </a:t>
          </a:r>
          <a:r>
            <a:rPr lang="en-US" cap="none" sz="1100" b="1" i="0" u="sng" baseline="0">
              <a:solidFill>
                <a:srgbClr val="000000"/>
              </a:solidFill>
              <a:latin typeface="Calibri"/>
              <a:ea typeface="Calibri"/>
              <a:cs typeface="Calibri"/>
            </a:rPr>
            <a:t>estimates</a:t>
          </a:r>
          <a:r>
            <a:rPr lang="en-US" cap="none" sz="1100" b="0" i="0" u="none" baseline="0">
              <a:solidFill>
                <a:srgbClr val="000000"/>
              </a:solidFill>
              <a:latin typeface="Calibri"/>
              <a:ea typeface="Calibri"/>
              <a:cs typeface="Calibri"/>
            </a:rPr>
            <a:t>.  Correction factors shown in the table are based on "Standard" API Gravity measurements  for gasoline and diesel .  They do not reflect changes from Standard in API Gravity or the addition of ethanol in gasoline.  In all cases Sellers Petroleum will follow the Highway Transportation Receipts recieved at the time of loading.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B2" sqref="B2"/>
    </sheetView>
  </sheetViews>
  <sheetFormatPr defaultColWidth="9.140625" defaultRowHeight="12.75"/>
  <cols>
    <col min="1" max="1" width="50.421875" style="0" customWidth="1"/>
    <col min="2" max="2" width="16.57421875" style="0" customWidth="1"/>
    <col min="4" max="4" width="50.8515625" style="0" customWidth="1"/>
    <col min="5" max="5" width="16.57421875" style="0" customWidth="1"/>
  </cols>
  <sheetData>
    <row r="1" spans="1:5" ht="67.5" customHeight="1" thickBot="1" thickTop="1">
      <c r="A1" s="38" t="s">
        <v>0</v>
      </c>
      <c r="B1" s="39"/>
      <c r="C1" s="5"/>
      <c r="D1" s="38" t="s">
        <v>5</v>
      </c>
      <c r="E1" s="39"/>
    </row>
    <row r="2" spans="1:5" ht="27.75" customHeight="1" thickTop="1">
      <c r="A2" s="6" t="s">
        <v>1</v>
      </c>
      <c r="B2" s="4"/>
      <c r="C2" s="5"/>
      <c r="D2" s="6" t="s">
        <v>6</v>
      </c>
      <c r="E2" s="4"/>
    </row>
    <row r="3" spans="1:6" ht="27.75" customHeight="1" thickBot="1">
      <c r="A3" s="7" t="s">
        <v>7</v>
      </c>
      <c r="B3" s="8">
        <f>(141.5/(B2+131.5))*8.3378</f>
        <v>8.971853231939162</v>
      </c>
      <c r="C3" s="5"/>
      <c r="D3" s="7" t="s">
        <v>7</v>
      </c>
      <c r="E3" s="9">
        <f>E2*8.3378</f>
        <v>0</v>
      </c>
      <c r="F3" s="2"/>
    </row>
    <row r="4" spans="1:5" ht="13.5" thickBot="1" thickTop="1">
      <c r="A4" s="5"/>
      <c r="B4" s="5"/>
      <c r="C4" s="5"/>
      <c r="D4" s="5"/>
      <c r="E4" s="5"/>
    </row>
    <row r="5" spans="1:7" ht="27.75" customHeight="1" thickTop="1">
      <c r="A5" s="6" t="s">
        <v>2</v>
      </c>
      <c r="B5" s="4"/>
      <c r="C5" s="5"/>
      <c r="D5" s="6" t="s">
        <v>2</v>
      </c>
      <c r="E5" s="4"/>
      <c r="G5" s="3"/>
    </row>
    <row r="6" spans="1:5" ht="27.75" customHeight="1" thickBot="1">
      <c r="A6" s="7" t="s">
        <v>3</v>
      </c>
      <c r="B6" s="22">
        <f>B3*B5</f>
        <v>0</v>
      </c>
      <c r="C6" s="5"/>
      <c r="D6" s="7" t="s">
        <v>3</v>
      </c>
      <c r="E6" s="22">
        <f>E3*E5</f>
        <v>0</v>
      </c>
    </row>
    <row r="7" spans="1:5" ht="13.5" thickBot="1" thickTop="1">
      <c r="A7" s="5"/>
      <c r="B7" s="5"/>
      <c r="C7" s="5"/>
      <c r="D7" s="5"/>
      <c r="E7" s="5"/>
    </row>
    <row r="8" spans="1:5" ht="27.75" customHeight="1" thickTop="1">
      <c r="A8" s="6" t="s">
        <v>4</v>
      </c>
      <c r="B8" s="4"/>
      <c r="C8" s="5"/>
      <c r="D8" s="6" t="s">
        <v>4</v>
      </c>
      <c r="E8" s="4"/>
    </row>
    <row r="9" spans="1:5" ht="27.75" customHeight="1" thickBot="1">
      <c r="A9" s="7" t="s">
        <v>12</v>
      </c>
      <c r="B9" s="21">
        <f>B8/B3</f>
        <v>0</v>
      </c>
      <c r="C9" s="5"/>
      <c r="D9" s="7" t="s">
        <v>12</v>
      </c>
      <c r="E9" s="21">
        <f>IF(E2="",0,E8/E3)</f>
        <v>0</v>
      </c>
    </row>
    <row r="10" spans="1:5" ht="12.75" thickTop="1">
      <c r="A10" s="5"/>
      <c r="B10" s="5"/>
      <c r="C10" s="5"/>
      <c r="D10" s="5"/>
      <c r="E10" s="5"/>
    </row>
    <row r="11" spans="1:5" ht="12">
      <c r="A11" s="5"/>
      <c r="B11" s="5"/>
      <c r="C11" s="5"/>
      <c r="D11" s="5"/>
      <c r="E11" s="5"/>
    </row>
    <row r="12" spans="1:5" ht="12">
      <c r="A12" s="5" t="s">
        <v>8</v>
      </c>
      <c r="B12" s="5"/>
      <c r="C12" s="5"/>
      <c r="D12" s="5" t="s">
        <v>8</v>
      </c>
      <c r="E12" s="5"/>
    </row>
    <row r="13" spans="1:5" ht="12">
      <c r="A13" s="5" t="s">
        <v>14</v>
      </c>
      <c r="B13" s="5"/>
      <c r="C13" s="5"/>
      <c r="D13" s="5" t="s">
        <v>13</v>
      </c>
      <c r="E13" s="5"/>
    </row>
    <row r="14" spans="1:5" ht="12">
      <c r="A14" s="5" t="s">
        <v>9</v>
      </c>
      <c r="B14" s="5"/>
      <c r="C14" s="5"/>
      <c r="D14" s="5" t="s">
        <v>9</v>
      </c>
      <c r="E14" s="5"/>
    </row>
    <row r="15" spans="1:5" ht="12">
      <c r="A15" s="5" t="s">
        <v>10</v>
      </c>
      <c r="B15" s="5"/>
      <c r="C15" s="5"/>
      <c r="D15" s="5" t="s">
        <v>10</v>
      </c>
      <c r="E15" s="5"/>
    </row>
    <row r="16" spans="1:5" ht="12">
      <c r="A16" s="5" t="s">
        <v>11</v>
      </c>
      <c r="B16" s="5"/>
      <c r="C16" s="5"/>
      <c r="D16" s="5" t="s">
        <v>11</v>
      </c>
      <c r="E16" s="5"/>
    </row>
    <row r="17" ht="12">
      <c r="F17" s="1"/>
    </row>
    <row r="18" ht="12">
      <c r="A18" t="s">
        <v>19</v>
      </c>
    </row>
    <row r="19" ht="12">
      <c r="A19" t="s">
        <v>20</v>
      </c>
    </row>
  </sheetData>
  <sheetProtection sheet="1" objects="1" scenarios="1"/>
  <mergeCells count="2">
    <mergeCell ref="A1:B1"/>
    <mergeCell ref="D1:E1"/>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O11" sqref="O11:P21"/>
    </sheetView>
  </sheetViews>
  <sheetFormatPr defaultColWidth="9.140625" defaultRowHeight="12.75"/>
  <cols>
    <col min="1" max="1" width="9.8515625" style="0" customWidth="1"/>
    <col min="2" max="2" width="16.57421875" style="0" customWidth="1"/>
    <col min="3" max="3" width="15.57421875" style="0" customWidth="1"/>
  </cols>
  <sheetData>
    <row r="1" spans="1:3" ht="21.75" customHeight="1" thickBot="1" thickTop="1">
      <c r="A1" s="40" t="s">
        <v>15</v>
      </c>
      <c r="B1" s="41"/>
      <c r="C1" s="42"/>
    </row>
    <row r="2" spans="1:13" ht="24.75" customHeight="1" thickBot="1" thickTop="1">
      <c r="A2" s="11" t="s">
        <v>16</v>
      </c>
      <c r="B2" s="11" t="s">
        <v>17</v>
      </c>
      <c r="C2" s="11" t="s">
        <v>18</v>
      </c>
      <c r="D2" s="10"/>
      <c r="E2" s="43" t="s">
        <v>29</v>
      </c>
      <c r="F2" s="44"/>
      <c r="G2" s="44"/>
      <c r="H2" s="45"/>
      <c r="J2" s="43" t="s">
        <v>30</v>
      </c>
      <c r="K2" s="44"/>
      <c r="L2" s="44"/>
      <c r="M2" s="45"/>
    </row>
    <row r="3" spans="1:13" ht="12.75" thickTop="1">
      <c r="A3" s="12">
        <v>50</v>
      </c>
      <c r="B3" s="13">
        <v>1.0061</v>
      </c>
      <c r="C3" s="14">
        <v>1.004</v>
      </c>
      <c r="E3" s="25"/>
      <c r="F3" s="26"/>
      <c r="G3" s="27" t="s">
        <v>22</v>
      </c>
      <c r="H3" s="28" t="s">
        <v>23</v>
      </c>
      <c r="J3" s="25"/>
      <c r="K3" s="26"/>
      <c r="L3" s="27" t="s">
        <v>22</v>
      </c>
      <c r="M3" s="28" t="s">
        <v>23</v>
      </c>
    </row>
    <row r="4" spans="1:13" ht="12">
      <c r="A4" s="15">
        <v>51</v>
      </c>
      <c r="B4" s="16">
        <v>1.0054</v>
      </c>
      <c r="C4" s="17">
        <v>1.0036</v>
      </c>
      <c r="E4" s="29" t="s">
        <v>24</v>
      </c>
      <c r="F4" s="30"/>
      <c r="G4" s="23"/>
      <c r="H4" s="24"/>
      <c r="J4" s="29" t="s">
        <v>27</v>
      </c>
      <c r="K4" s="30"/>
      <c r="L4" s="23"/>
      <c r="M4" s="24"/>
    </row>
    <row r="5" spans="1:13" ht="12">
      <c r="A5" s="15">
        <v>52</v>
      </c>
      <c r="B5" s="16">
        <v>1.0048</v>
      </c>
      <c r="C5" s="17">
        <v>1.0032</v>
      </c>
      <c r="E5" s="29" t="s">
        <v>21</v>
      </c>
      <c r="F5" s="30"/>
      <c r="G5" s="23"/>
      <c r="H5" s="24"/>
      <c r="J5" s="29" t="s">
        <v>21</v>
      </c>
      <c r="K5" s="30"/>
      <c r="L5" s="23"/>
      <c r="M5" s="24"/>
    </row>
    <row r="6" spans="1:13" ht="12">
      <c r="A6" s="15">
        <v>53</v>
      </c>
      <c r="B6" s="16">
        <v>1.0042</v>
      </c>
      <c r="C6" s="17">
        <v>1.0028</v>
      </c>
      <c r="E6" s="31" t="s">
        <v>26</v>
      </c>
      <c r="F6" s="32"/>
      <c r="G6" s="32">
        <f>IF(G5="","",LOOKUP(G5,A:B))</f>
      </c>
      <c r="H6" s="33">
        <f>IF(H5="","",LOOKUP(H5,A:C))</f>
      </c>
      <c r="J6" s="31" t="s">
        <v>26</v>
      </c>
      <c r="K6" s="32"/>
      <c r="L6" s="32">
        <f>IF(L5="","",LOOKUP(L5,A:B))</f>
      </c>
      <c r="M6" s="33">
        <f>IF(M5="","",LOOKUP(M5,A:C))</f>
      </c>
    </row>
    <row r="7" spans="1:13" ht="12.75" thickBot="1">
      <c r="A7" s="15">
        <v>54</v>
      </c>
      <c r="B7" s="16">
        <v>1.0036</v>
      </c>
      <c r="C7" s="17">
        <v>1.0024</v>
      </c>
      <c r="E7" s="34" t="s">
        <v>25</v>
      </c>
      <c r="F7" s="35"/>
      <c r="G7" s="36">
        <f>IF(G5="","",G4*G6)</f>
      </c>
      <c r="H7" s="37">
        <f>IF(H5="","",H4*H6)</f>
      </c>
      <c r="J7" s="34" t="s">
        <v>28</v>
      </c>
      <c r="K7" s="35"/>
      <c r="L7" s="36">
        <f>IF(L5="","",L4*L6)</f>
      </c>
      <c r="M7" s="37">
        <f>IF(M5="","",M4*M6)</f>
      </c>
    </row>
    <row r="8" spans="1:3" ht="12.75" thickTop="1">
      <c r="A8" s="15">
        <v>55</v>
      </c>
      <c r="B8" s="16">
        <v>1.003</v>
      </c>
      <c r="C8" s="17">
        <v>1.002</v>
      </c>
    </row>
    <row r="9" spans="1:3" ht="12">
      <c r="A9" s="15">
        <v>56</v>
      </c>
      <c r="B9" s="16">
        <v>1.0024</v>
      </c>
      <c r="C9" s="17">
        <v>1.0016</v>
      </c>
    </row>
    <row r="10" spans="1:3" ht="12">
      <c r="A10" s="15">
        <v>57</v>
      </c>
      <c r="B10" s="16">
        <v>1.0018</v>
      </c>
      <c r="C10" s="17">
        <v>1.0012</v>
      </c>
    </row>
    <row r="11" spans="1:3" ht="12.75" customHeight="1">
      <c r="A11" s="15">
        <v>58</v>
      </c>
      <c r="B11" s="16">
        <v>1.0012</v>
      </c>
      <c r="C11" s="17">
        <v>1.0008</v>
      </c>
    </row>
    <row r="12" spans="1:3" ht="12">
      <c r="A12" s="15">
        <v>59</v>
      </c>
      <c r="B12" s="16">
        <v>1.0006</v>
      </c>
      <c r="C12" s="17">
        <v>1.0004</v>
      </c>
    </row>
    <row r="13" spans="1:3" ht="12">
      <c r="A13" s="15">
        <v>60</v>
      </c>
      <c r="B13" s="16">
        <v>1</v>
      </c>
      <c r="C13" s="17">
        <v>1</v>
      </c>
    </row>
    <row r="14" spans="1:3" ht="12">
      <c r="A14" s="15">
        <v>61</v>
      </c>
      <c r="B14" s="16">
        <v>0.9994</v>
      </c>
      <c r="C14" s="17">
        <v>0.9996</v>
      </c>
    </row>
    <row r="15" spans="1:3" ht="12">
      <c r="A15" s="15">
        <v>62</v>
      </c>
      <c r="B15" s="16">
        <v>0.9988</v>
      </c>
      <c r="C15" s="17">
        <v>0.9992</v>
      </c>
    </row>
    <row r="16" spans="1:3" ht="12">
      <c r="A16" s="15">
        <v>63</v>
      </c>
      <c r="B16" s="16">
        <v>0.9982</v>
      </c>
      <c r="C16" s="17">
        <v>0.9988</v>
      </c>
    </row>
    <row r="17" spans="1:3" ht="12">
      <c r="A17" s="15">
        <v>64</v>
      </c>
      <c r="B17" s="16">
        <v>0.9976</v>
      </c>
      <c r="C17" s="17">
        <v>0.9984</v>
      </c>
    </row>
    <row r="18" spans="1:3" ht="12">
      <c r="A18" s="15">
        <v>65</v>
      </c>
      <c r="B18" s="16">
        <v>0.997</v>
      </c>
      <c r="C18" s="17">
        <v>0.998</v>
      </c>
    </row>
    <row r="19" spans="1:3" ht="12">
      <c r="A19" s="15">
        <v>66</v>
      </c>
      <c r="B19" s="16">
        <v>0.9964</v>
      </c>
      <c r="C19" s="17">
        <v>0.9976</v>
      </c>
    </row>
    <row r="20" spans="1:3" ht="12">
      <c r="A20" s="15">
        <v>67</v>
      </c>
      <c r="B20" s="16">
        <v>0.9958</v>
      </c>
      <c r="C20" s="17">
        <v>0.9972</v>
      </c>
    </row>
    <row r="21" spans="1:3" ht="12">
      <c r="A21" s="15">
        <v>68</v>
      </c>
      <c r="B21" s="16">
        <v>0.9951</v>
      </c>
      <c r="C21" s="17">
        <v>0.9968</v>
      </c>
    </row>
    <row r="22" spans="1:3" ht="12">
      <c r="A22" s="15">
        <v>69</v>
      </c>
      <c r="B22" s="16">
        <v>0.9945</v>
      </c>
      <c r="C22" s="17">
        <v>0.9964</v>
      </c>
    </row>
    <row r="23" spans="1:3" ht="12">
      <c r="A23" s="15">
        <v>70</v>
      </c>
      <c r="B23" s="16">
        <v>0.9939</v>
      </c>
      <c r="C23" s="17">
        <v>0.996</v>
      </c>
    </row>
    <row r="24" spans="1:3" ht="12">
      <c r="A24" s="15">
        <v>71</v>
      </c>
      <c r="B24" s="16">
        <v>0.9933</v>
      </c>
      <c r="C24" s="17">
        <v>0.9956</v>
      </c>
    </row>
    <row r="25" spans="1:3" ht="12">
      <c r="A25" s="15">
        <v>72</v>
      </c>
      <c r="B25" s="16">
        <v>0.9927</v>
      </c>
      <c r="C25" s="17">
        <v>0.9952</v>
      </c>
    </row>
    <row r="26" spans="1:3" ht="12">
      <c r="A26" s="15">
        <v>73</v>
      </c>
      <c r="B26" s="16">
        <v>0.9921</v>
      </c>
      <c r="C26" s="17">
        <v>0.9948</v>
      </c>
    </row>
    <row r="27" spans="1:3" ht="12">
      <c r="A27" s="15">
        <v>74</v>
      </c>
      <c r="B27" s="16">
        <v>0.9915</v>
      </c>
      <c r="C27" s="17">
        <v>0.9944</v>
      </c>
    </row>
    <row r="28" spans="1:3" ht="12">
      <c r="A28" s="15">
        <v>75</v>
      </c>
      <c r="B28" s="16">
        <v>0.9909</v>
      </c>
      <c r="C28" s="17">
        <v>0.994</v>
      </c>
    </row>
    <row r="29" spans="1:3" ht="12">
      <c r="A29" s="15">
        <v>76</v>
      </c>
      <c r="B29" s="16">
        <v>0.9903</v>
      </c>
      <c r="C29" s="17">
        <v>0.9936</v>
      </c>
    </row>
    <row r="30" spans="1:3" ht="12">
      <c r="A30" s="15">
        <v>77</v>
      </c>
      <c r="B30" s="16">
        <v>0.9897</v>
      </c>
      <c r="C30" s="17">
        <v>0.9932</v>
      </c>
    </row>
    <row r="31" spans="1:3" ht="12">
      <c r="A31" s="15">
        <v>78</v>
      </c>
      <c r="B31" s="16">
        <v>0.9891</v>
      </c>
      <c r="C31" s="17">
        <v>0.9929</v>
      </c>
    </row>
    <row r="32" spans="1:3" ht="12">
      <c r="A32" s="15">
        <v>79</v>
      </c>
      <c r="B32" s="16">
        <v>0.9885</v>
      </c>
      <c r="C32" s="17">
        <v>0.9925</v>
      </c>
    </row>
    <row r="33" spans="1:3" ht="12">
      <c r="A33" s="15">
        <v>80</v>
      </c>
      <c r="B33" s="16">
        <v>0.9879</v>
      </c>
      <c r="C33" s="17">
        <v>0.9921</v>
      </c>
    </row>
    <row r="34" spans="1:3" ht="12">
      <c r="A34" s="15">
        <v>81</v>
      </c>
      <c r="B34" s="16">
        <v>0.9873</v>
      </c>
      <c r="C34" s="17">
        <v>0.9917</v>
      </c>
    </row>
    <row r="35" spans="1:3" ht="12">
      <c r="A35" s="15">
        <v>82</v>
      </c>
      <c r="B35" s="16">
        <v>0.9866</v>
      </c>
      <c r="C35" s="17">
        <v>0.9913</v>
      </c>
    </row>
    <row r="36" spans="1:3" ht="12">
      <c r="A36" s="15">
        <v>83</v>
      </c>
      <c r="B36" s="16">
        <v>0.986</v>
      </c>
      <c r="C36" s="17">
        <v>0.9909</v>
      </c>
    </row>
    <row r="37" spans="1:3" ht="12">
      <c r="A37" s="15">
        <v>84</v>
      </c>
      <c r="B37" s="16">
        <v>0.9854</v>
      </c>
      <c r="C37" s="17">
        <v>0.9905</v>
      </c>
    </row>
    <row r="38" spans="1:3" ht="12">
      <c r="A38" s="15">
        <v>85</v>
      </c>
      <c r="B38" s="16">
        <v>0.9848</v>
      </c>
      <c r="C38" s="17">
        <v>0.9901</v>
      </c>
    </row>
    <row r="39" spans="1:3" ht="12">
      <c r="A39" s="15">
        <v>86</v>
      </c>
      <c r="B39" s="16">
        <v>0.9842</v>
      </c>
      <c r="C39" s="17">
        <v>0.9897</v>
      </c>
    </row>
    <row r="40" spans="1:3" ht="12">
      <c r="A40" s="15">
        <v>87</v>
      </c>
      <c r="B40" s="16">
        <v>0.9836</v>
      </c>
      <c r="C40" s="17">
        <v>0.9893</v>
      </c>
    </row>
    <row r="41" spans="1:3" ht="12">
      <c r="A41" s="15">
        <v>88</v>
      </c>
      <c r="B41" s="16">
        <v>0.983</v>
      </c>
      <c r="C41" s="17">
        <v>0.9889</v>
      </c>
    </row>
    <row r="42" spans="1:3" ht="12">
      <c r="A42" s="15">
        <v>89</v>
      </c>
      <c r="B42" s="16">
        <v>0.9824</v>
      </c>
      <c r="C42" s="17">
        <v>0.9885</v>
      </c>
    </row>
    <row r="43" spans="1:3" ht="12">
      <c r="A43" s="15">
        <v>90</v>
      </c>
      <c r="B43" s="16">
        <v>0.9818</v>
      </c>
      <c r="C43" s="17">
        <v>0.9881</v>
      </c>
    </row>
    <row r="44" spans="1:3" ht="12">
      <c r="A44" s="15">
        <v>91</v>
      </c>
      <c r="B44" s="16">
        <v>0.9812</v>
      </c>
      <c r="C44" s="17">
        <v>0.9877</v>
      </c>
    </row>
    <row r="45" spans="1:3" ht="12">
      <c r="A45" s="15">
        <v>92</v>
      </c>
      <c r="B45" s="16">
        <v>0.9806</v>
      </c>
      <c r="C45" s="17">
        <v>0.9873</v>
      </c>
    </row>
    <row r="46" spans="1:3" ht="12">
      <c r="A46" s="15">
        <v>93</v>
      </c>
      <c r="B46" s="16">
        <v>0.9799</v>
      </c>
      <c r="C46" s="17">
        <v>0.9869</v>
      </c>
    </row>
    <row r="47" spans="1:3" ht="12">
      <c r="A47" s="15">
        <v>94</v>
      </c>
      <c r="B47" s="16">
        <v>0.9793</v>
      </c>
      <c r="C47" s="17">
        <v>0.9865</v>
      </c>
    </row>
    <row r="48" spans="1:3" ht="12.75" thickBot="1">
      <c r="A48" s="18">
        <v>95</v>
      </c>
      <c r="B48" s="19">
        <v>0.9767</v>
      </c>
      <c r="C48" s="20">
        <v>0.9861</v>
      </c>
    </row>
    <row r="49" ht="12.75" thickTop="1"/>
  </sheetData>
  <sheetProtection sheet="1"/>
  <mergeCells count="3">
    <mergeCell ref="A1:C1"/>
    <mergeCell ref="E2:H2"/>
    <mergeCell ref="J2:M2"/>
  </mergeCells>
  <printOptions horizontalCentered="1"/>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 Sellers</dc:creator>
  <cp:keywords/>
  <dc:description/>
  <cp:lastModifiedBy>Reed Sellers</cp:lastModifiedBy>
  <cp:lastPrinted>2007-10-09T22:47:07Z</cp:lastPrinted>
  <dcterms:created xsi:type="dcterms:W3CDTF">2007-09-25T16:05:05Z</dcterms:created>
  <dcterms:modified xsi:type="dcterms:W3CDTF">2015-08-03T17:49:17Z</dcterms:modified>
  <cp:category/>
  <cp:version/>
  <cp:contentType/>
  <cp:contentStatus/>
</cp:coreProperties>
</file>